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leroy\Desktop\CA\"/>
    </mc:Choice>
  </mc:AlternateContent>
  <bookViews>
    <workbookView xWindow="0" yWindow="0" windowWidth="28800" windowHeight="12330"/>
  </bookViews>
  <sheets>
    <sheet name="Feuil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K18" i="1" l="1"/>
  <c r="K26" i="1"/>
  <c r="K5" i="1" l="1"/>
  <c r="L5" i="1"/>
  <c r="K11" i="1"/>
  <c r="L11" i="1"/>
  <c r="L18" i="1"/>
  <c r="K22" i="1"/>
  <c r="L22" i="1"/>
  <c r="L26" i="1"/>
  <c r="K32" i="1"/>
  <c r="L32" i="1"/>
  <c r="K42" i="1"/>
  <c r="L42" i="1"/>
  <c r="K48" i="1"/>
  <c r="L48" i="1"/>
  <c r="K62" i="1"/>
  <c r="L62" i="1"/>
  <c r="K68" i="1"/>
  <c r="L68" i="1"/>
  <c r="K71" i="1"/>
  <c r="L71" i="1"/>
  <c r="L76" i="1" l="1"/>
  <c r="L38" i="1"/>
  <c r="K76" i="1"/>
  <c r="K38" i="1"/>
  <c r="J71" i="1"/>
  <c r="J68" i="1"/>
  <c r="J62" i="1"/>
  <c r="J48" i="1"/>
  <c r="J42" i="1"/>
  <c r="J32" i="1"/>
  <c r="J26" i="1"/>
  <c r="J22" i="1"/>
  <c r="J18" i="1"/>
  <c r="J11" i="1"/>
  <c r="J5" i="1"/>
  <c r="I71" i="1"/>
  <c r="I62" i="1"/>
  <c r="I48" i="1"/>
  <c r="I42" i="1"/>
  <c r="H42" i="1"/>
  <c r="H48" i="1"/>
  <c r="H62" i="1"/>
  <c r="H68" i="1"/>
  <c r="H71" i="1"/>
  <c r="I5" i="1"/>
  <c r="I11" i="1"/>
  <c r="I22" i="1"/>
  <c r="H32" i="1"/>
  <c r="H38" i="1" s="1"/>
  <c r="H26" i="1"/>
  <c r="H22" i="1"/>
  <c r="H18" i="1"/>
  <c r="H11" i="1"/>
  <c r="H5" i="1"/>
  <c r="I38" i="1" l="1"/>
  <c r="L77" i="1"/>
  <c r="K77" i="1"/>
  <c r="J76" i="1"/>
  <c r="J38" i="1"/>
  <c r="I76" i="1"/>
  <c r="H76" i="1"/>
  <c r="J77" i="1" l="1"/>
  <c r="H77" i="1"/>
  <c r="I77" i="1"/>
</calcChain>
</file>

<file path=xl/sharedStrings.xml><?xml version="1.0" encoding="utf-8"?>
<sst xmlns="http://schemas.openxmlformats.org/spreadsheetml/2006/main" count="114" uniqueCount="99">
  <si>
    <t>Charges</t>
  </si>
  <si>
    <t>Réalisé</t>
  </si>
  <si>
    <t>BP validé CA</t>
  </si>
  <si>
    <t>Réalisé 2017</t>
  </si>
  <si>
    <t>BP validé CA 2018</t>
  </si>
  <si>
    <t>Réalisé 2018</t>
  </si>
  <si>
    <t>60. Achats fournitures</t>
  </si>
  <si>
    <t>61. Services extérieurs</t>
  </si>
  <si>
    <t xml:space="preserve">1 510   </t>
  </si>
  <si>
    <t xml:space="preserve">1 590   </t>
  </si>
  <si>
    <t>loyers</t>
  </si>
  <si>
    <t>charges</t>
  </si>
  <si>
    <t>entretien</t>
  </si>
  <si>
    <t>assurances</t>
  </si>
  <si>
    <t>divers</t>
  </si>
  <si>
    <t>62. Autres services extér.</t>
  </si>
  <si>
    <t>Honor – Interim -mécénat</t>
  </si>
  <si>
    <t>Publicité</t>
  </si>
  <si>
    <t>Déplacements</t>
  </si>
  <si>
    <t>Poste et Télécom</t>
  </si>
  <si>
    <t>services bancaires</t>
  </si>
  <si>
    <t>Cotisations</t>
  </si>
  <si>
    <t>63. Impôts et taxes</t>
  </si>
  <si>
    <t>taxe sur salaires</t>
  </si>
  <si>
    <t>formation</t>
  </si>
  <si>
    <t>Taxes Foncières</t>
  </si>
  <si>
    <t>64. Charges de personnel</t>
  </si>
  <si>
    <t xml:space="preserve">1 516   </t>
  </si>
  <si>
    <t xml:space="preserve">1 504   </t>
  </si>
  <si>
    <t>salaires</t>
  </si>
  <si>
    <t xml:space="preserve">1 038   </t>
  </si>
  <si>
    <t xml:space="preserve">1 024   </t>
  </si>
  <si>
    <t>autres (chq dej+med W)</t>
  </si>
  <si>
    <t>65. Charges diverses</t>
  </si>
  <si>
    <t>pertes créances</t>
  </si>
  <si>
    <t>subventions BAR</t>
  </si>
  <si>
    <t>66. charges financières</t>
  </si>
  <si>
    <t>67. charges except</t>
  </si>
  <si>
    <t>68. Dotations et prov.</t>
  </si>
  <si>
    <t>amortissements</t>
  </si>
  <si>
    <t>prov locataires</t>
  </si>
  <si>
    <t>provisions retraite</t>
  </si>
  <si>
    <t>risques</t>
  </si>
  <si>
    <t>Total charges</t>
  </si>
  <si>
    <t xml:space="preserve">3 672   </t>
  </si>
  <si>
    <t xml:space="preserve">3 740   </t>
  </si>
  <si>
    <t>Produits</t>
  </si>
  <si>
    <t>70. Ventes</t>
  </si>
  <si>
    <t xml:space="preserve">2 086   </t>
  </si>
  <si>
    <t xml:space="preserve">2 138   </t>
  </si>
  <si>
    <t xml:space="preserve">1 253   </t>
  </si>
  <si>
    <t xml:space="preserve">1 264   </t>
  </si>
  <si>
    <t>Ingénierie</t>
  </si>
  <si>
    <t>Vie associative</t>
  </si>
  <si>
    <t>74. Subventions</t>
  </si>
  <si>
    <t xml:space="preserve">1 385   </t>
  </si>
  <si>
    <t xml:space="preserve">1 261   </t>
  </si>
  <si>
    <t>MOUS (Etat + CD)</t>
  </si>
  <si>
    <t>FSL Accompagnement social</t>
  </si>
  <si>
    <t>Gestion Locative Adaptée</t>
  </si>
  <si>
    <t>MOUS associative</t>
  </si>
  <si>
    <t>Communes</t>
  </si>
  <si>
    <t>Pension de Famille et Residence Accueil</t>
  </si>
  <si>
    <t>Réserve parlementaire/FDVA</t>
  </si>
  <si>
    <t xml:space="preserve">AVDL Etat </t>
  </si>
  <si>
    <t>ALT</t>
  </si>
  <si>
    <t>75. Dons et divers</t>
  </si>
  <si>
    <t xml:space="preserve">dons </t>
  </si>
  <si>
    <t>dons pour investissement</t>
  </si>
  <si>
    <t>Dons BAR</t>
  </si>
  <si>
    <t>Subv BAR (fondations…)</t>
  </si>
  <si>
    <t>76. Produits financiers</t>
  </si>
  <si>
    <t>77. Prod exceptionnels</t>
  </si>
  <si>
    <t>sur opérations</t>
  </si>
  <si>
    <t>exercices antérieurs</t>
  </si>
  <si>
    <t>78. Reprises provisions</t>
  </si>
  <si>
    <t>provisions locataires</t>
  </si>
  <si>
    <t>provisions risques</t>
  </si>
  <si>
    <t>Engagements</t>
  </si>
  <si>
    <t>79. Transfert de charges</t>
  </si>
  <si>
    <t>Total produits</t>
  </si>
  <si>
    <t xml:space="preserve">3 694   </t>
  </si>
  <si>
    <t xml:space="preserve">3 728   </t>
  </si>
  <si>
    <t>Résultat exercice</t>
  </si>
  <si>
    <t>fonds dédiés ou engagements à réaliser</t>
  </si>
  <si>
    <t>autres subventions</t>
  </si>
  <si>
    <t>voir compte 74</t>
  </si>
  <si>
    <t>BP 2020 voté par CA</t>
  </si>
  <si>
    <t>BP 2021</t>
  </si>
  <si>
    <t>Réalisé 2019</t>
  </si>
  <si>
    <t>BP 2020 revu sept 2020</t>
  </si>
  <si>
    <t>Réfugiés</t>
  </si>
  <si>
    <t>ALT ou autres produits activités</t>
  </si>
  <si>
    <t>voir compte 74 pour ALT</t>
  </si>
  <si>
    <t>Région Ile de France stagiaire</t>
  </si>
  <si>
    <t>Cotisation + collecte Union + evol SI</t>
  </si>
  <si>
    <t>BP 2020 revu CA sept 2020</t>
  </si>
  <si>
    <t xml:space="preserve">Action Logement </t>
  </si>
  <si>
    <t>Tableaux des budgets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</si>
</sst>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A2" sqref="A2"/>
    </sheetView>
  </sheetViews>
  <sheetFormatPr baseColWidth="10" defaultRowHeight="15" x14ac:dyDescent="0.25"/>
  <cols>
    <col min="1" max="1" width="34.140625" customWidth="1"/>
    <col min="5" max="5" width="13.85546875" customWidth="1"/>
    <col min="6" max="6" width="14.5703125" customWidth="1"/>
    <col min="7" max="7" width="18" customWidth="1"/>
    <col min="8" max="8" width="14.140625" customWidth="1"/>
    <col min="9" max="9" width="15" customWidth="1"/>
    <col min="10" max="10" width="20.5703125" customWidth="1"/>
    <col min="11" max="11" width="25" customWidth="1"/>
  </cols>
  <sheetData>
    <row r="1" spans="1:12" x14ac:dyDescent="0.25">
      <c r="A1" t="s">
        <v>98</v>
      </c>
    </row>
    <row r="2" spans="1:12" ht="15.75" x14ac:dyDescent="0.25">
      <c r="A2" s="1" t="s">
        <v>0</v>
      </c>
      <c r="B2" s="1" t="s">
        <v>1</v>
      </c>
      <c r="C2" s="1" t="s">
        <v>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89</v>
      </c>
      <c r="J2" s="1" t="s">
        <v>87</v>
      </c>
      <c r="K2" s="1" t="s">
        <v>96</v>
      </c>
      <c r="L2" s="1" t="s">
        <v>88</v>
      </c>
    </row>
    <row r="3" spans="1:12" x14ac:dyDescent="0.25">
      <c r="B3">
        <v>2014</v>
      </c>
      <c r="C3">
        <v>2015</v>
      </c>
      <c r="D3">
        <v>2016</v>
      </c>
      <c r="E3">
        <v>2017</v>
      </c>
    </row>
    <row r="4" spans="1:12" ht="15.75" x14ac:dyDescent="0.25">
      <c r="A4" s="1" t="s">
        <v>6</v>
      </c>
      <c r="B4" s="1">
        <v>29</v>
      </c>
      <c r="C4" s="1">
        <v>30</v>
      </c>
      <c r="D4" s="1">
        <v>31</v>
      </c>
      <c r="E4" s="1">
        <v>31</v>
      </c>
      <c r="F4" s="1">
        <v>31</v>
      </c>
      <c r="G4" s="1">
        <v>35</v>
      </c>
      <c r="H4" s="1">
        <v>24</v>
      </c>
      <c r="I4" s="1">
        <v>29</v>
      </c>
      <c r="J4" s="1">
        <v>28</v>
      </c>
      <c r="K4" s="1">
        <v>30</v>
      </c>
      <c r="L4" s="1">
        <v>31</v>
      </c>
    </row>
    <row r="5" spans="1:12" ht="15.75" x14ac:dyDescent="0.25">
      <c r="A5" s="1" t="s">
        <v>7</v>
      </c>
      <c r="B5" s="1" t="s">
        <v>8</v>
      </c>
      <c r="C5" s="1" t="s">
        <v>9</v>
      </c>
      <c r="D5" s="1">
        <v>1631</v>
      </c>
      <c r="E5" s="1">
        <v>1566</v>
      </c>
      <c r="F5" s="1">
        <v>1602</v>
      </c>
      <c r="G5" s="1">
        <v>1720</v>
      </c>
      <c r="H5" s="1">
        <f>SUM(H6:H10)</f>
        <v>1780</v>
      </c>
      <c r="I5" s="1">
        <f>SUM(I6:I10)</f>
        <v>1880</v>
      </c>
      <c r="J5" s="1">
        <f>SUM(J6:J10)</f>
        <v>1855</v>
      </c>
      <c r="K5" s="1">
        <f t="shared" ref="K5:L5" si="0">SUM(K6:K10)</f>
        <v>1935</v>
      </c>
      <c r="L5" s="1">
        <f t="shared" si="0"/>
        <v>1997</v>
      </c>
    </row>
    <row r="6" spans="1:12" x14ac:dyDescent="0.25">
      <c r="A6" t="s">
        <v>10</v>
      </c>
      <c r="B6">
        <v>589</v>
      </c>
      <c r="C6">
        <v>600</v>
      </c>
      <c r="D6">
        <v>546</v>
      </c>
      <c r="E6">
        <v>538</v>
      </c>
      <c r="F6">
        <v>550</v>
      </c>
      <c r="G6">
        <v>560</v>
      </c>
      <c r="H6">
        <v>607</v>
      </c>
      <c r="I6">
        <v>643</v>
      </c>
      <c r="J6">
        <v>630</v>
      </c>
      <c r="K6">
        <v>650</v>
      </c>
      <c r="L6">
        <v>670</v>
      </c>
    </row>
    <row r="7" spans="1:12" x14ac:dyDescent="0.25">
      <c r="A7" t="s">
        <v>11</v>
      </c>
      <c r="B7">
        <v>515</v>
      </c>
      <c r="C7">
        <v>515</v>
      </c>
      <c r="D7">
        <v>530</v>
      </c>
      <c r="E7">
        <v>539</v>
      </c>
      <c r="F7">
        <v>562</v>
      </c>
      <c r="G7">
        <v>670</v>
      </c>
      <c r="H7">
        <v>589</v>
      </c>
      <c r="I7">
        <v>620</v>
      </c>
      <c r="J7">
        <v>610</v>
      </c>
      <c r="K7">
        <v>650</v>
      </c>
      <c r="L7">
        <v>670</v>
      </c>
    </row>
    <row r="8" spans="1:12" x14ac:dyDescent="0.25">
      <c r="A8" t="s">
        <v>12</v>
      </c>
      <c r="B8">
        <v>244</v>
      </c>
      <c r="C8">
        <v>305</v>
      </c>
      <c r="D8">
        <v>379</v>
      </c>
      <c r="E8">
        <v>310</v>
      </c>
      <c r="F8">
        <v>329</v>
      </c>
      <c r="G8">
        <v>310</v>
      </c>
      <c r="H8">
        <v>391</v>
      </c>
      <c r="I8">
        <v>450</v>
      </c>
      <c r="J8">
        <v>430</v>
      </c>
      <c r="K8">
        <v>460</v>
      </c>
      <c r="L8">
        <v>480</v>
      </c>
    </row>
    <row r="9" spans="1:12" x14ac:dyDescent="0.25">
      <c r="A9" t="s">
        <v>13</v>
      </c>
      <c r="B9">
        <v>143</v>
      </c>
      <c r="C9">
        <v>152</v>
      </c>
      <c r="D9">
        <v>155</v>
      </c>
      <c r="E9">
        <v>158</v>
      </c>
      <c r="F9">
        <v>140</v>
      </c>
      <c r="G9">
        <v>160</v>
      </c>
      <c r="H9">
        <v>144</v>
      </c>
      <c r="I9">
        <v>151</v>
      </c>
      <c r="J9">
        <v>155</v>
      </c>
      <c r="K9">
        <v>155</v>
      </c>
      <c r="L9">
        <v>157</v>
      </c>
    </row>
    <row r="10" spans="1:12" x14ac:dyDescent="0.25">
      <c r="A10" t="s">
        <v>14</v>
      </c>
      <c r="B10">
        <v>19</v>
      </c>
      <c r="C10">
        <v>18</v>
      </c>
      <c r="D10">
        <v>21</v>
      </c>
      <c r="E10">
        <v>21</v>
      </c>
      <c r="F10">
        <v>20</v>
      </c>
      <c r="G10">
        <v>20</v>
      </c>
      <c r="H10">
        <v>49</v>
      </c>
      <c r="I10">
        <v>16</v>
      </c>
      <c r="J10">
        <v>30</v>
      </c>
      <c r="K10">
        <v>20</v>
      </c>
      <c r="L10">
        <v>20</v>
      </c>
    </row>
    <row r="11" spans="1:12" ht="15.75" x14ac:dyDescent="0.25">
      <c r="A11" s="1" t="s">
        <v>15</v>
      </c>
      <c r="B11" s="1">
        <v>186</v>
      </c>
      <c r="C11" s="1">
        <v>164</v>
      </c>
      <c r="D11" s="1">
        <v>279</v>
      </c>
      <c r="E11" s="1">
        <v>154</v>
      </c>
      <c r="F11" s="1">
        <v>155</v>
      </c>
      <c r="G11" s="1">
        <v>149</v>
      </c>
      <c r="H11" s="1">
        <f>SUM(H12:H17)</f>
        <v>156</v>
      </c>
      <c r="I11" s="1">
        <f>SUM(I12:I17)</f>
        <v>137</v>
      </c>
      <c r="J11" s="1">
        <f>SUM(J12:J17)</f>
        <v>178</v>
      </c>
      <c r="K11" s="1">
        <f t="shared" ref="K11:L11" si="1">SUM(K12:K17)</f>
        <v>170</v>
      </c>
      <c r="L11" s="1">
        <f t="shared" si="1"/>
        <v>180</v>
      </c>
    </row>
    <row r="12" spans="1:12" x14ac:dyDescent="0.25">
      <c r="A12" t="s">
        <v>16</v>
      </c>
      <c r="B12">
        <v>36</v>
      </c>
      <c r="C12">
        <v>68</v>
      </c>
      <c r="D12">
        <v>163</v>
      </c>
      <c r="E12">
        <v>50</v>
      </c>
      <c r="F12">
        <v>40</v>
      </c>
      <c r="G12">
        <v>30</v>
      </c>
      <c r="H12">
        <v>47</v>
      </c>
      <c r="I12">
        <v>37</v>
      </c>
      <c r="J12">
        <v>50</v>
      </c>
      <c r="K12">
        <v>50</v>
      </c>
      <c r="L12">
        <v>50</v>
      </c>
    </row>
    <row r="13" spans="1:12" x14ac:dyDescent="0.25">
      <c r="A13" t="s">
        <v>17</v>
      </c>
      <c r="B13">
        <v>15</v>
      </c>
      <c r="C13">
        <v>12</v>
      </c>
      <c r="D13">
        <v>18</v>
      </c>
      <c r="E13">
        <v>15</v>
      </c>
      <c r="F13">
        <v>28</v>
      </c>
      <c r="G13">
        <v>15</v>
      </c>
      <c r="H13">
        <v>13</v>
      </c>
      <c r="I13">
        <v>11</v>
      </c>
      <c r="J13">
        <v>15</v>
      </c>
      <c r="K13">
        <v>15</v>
      </c>
      <c r="L13">
        <v>15</v>
      </c>
    </row>
    <row r="14" spans="1:12" x14ac:dyDescent="0.25">
      <c r="A14" t="s">
        <v>18</v>
      </c>
      <c r="B14">
        <v>45</v>
      </c>
      <c r="C14">
        <v>46</v>
      </c>
      <c r="D14">
        <v>49</v>
      </c>
      <c r="E14">
        <v>45</v>
      </c>
      <c r="F14">
        <v>51</v>
      </c>
      <c r="G14">
        <v>60</v>
      </c>
      <c r="H14">
        <v>56</v>
      </c>
      <c r="I14">
        <v>53</v>
      </c>
      <c r="J14">
        <v>65</v>
      </c>
      <c r="K14">
        <v>60</v>
      </c>
      <c r="L14">
        <v>65</v>
      </c>
    </row>
    <row r="15" spans="1:12" x14ac:dyDescent="0.25">
      <c r="A15" t="s">
        <v>19</v>
      </c>
      <c r="B15">
        <v>38</v>
      </c>
      <c r="C15">
        <v>33</v>
      </c>
      <c r="D15">
        <v>34</v>
      </c>
      <c r="E15">
        <v>38</v>
      </c>
      <c r="F15">
        <v>29</v>
      </c>
      <c r="G15">
        <v>35</v>
      </c>
      <c r="H15">
        <v>31</v>
      </c>
      <c r="I15">
        <v>31</v>
      </c>
      <c r="J15">
        <v>38</v>
      </c>
      <c r="K15">
        <v>38</v>
      </c>
      <c r="L15">
        <v>40</v>
      </c>
    </row>
    <row r="16" spans="1:12" x14ac:dyDescent="0.25">
      <c r="A16" t="s">
        <v>20</v>
      </c>
      <c r="B16">
        <v>1</v>
      </c>
      <c r="C16">
        <v>1</v>
      </c>
      <c r="D16">
        <v>2</v>
      </c>
      <c r="E16">
        <v>1</v>
      </c>
      <c r="F16">
        <v>2</v>
      </c>
      <c r="G16">
        <v>1</v>
      </c>
      <c r="H16">
        <v>2</v>
      </c>
      <c r="I16">
        <v>2</v>
      </c>
      <c r="J16">
        <v>2</v>
      </c>
      <c r="K16">
        <v>2</v>
      </c>
      <c r="L16">
        <v>2</v>
      </c>
    </row>
    <row r="17" spans="1:12" x14ac:dyDescent="0.25">
      <c r="A17" t="s">
        <v>21</v>
      </c>
      <c r="B17">
        <v>51</v>
      </c>
      <c r="C17">
        <v>4</v>
      </c>
      <c r="D17">
        <v>13</v>
      </c>
      <c r="E17">
        <v>5</v>
      </c>
      <c r="F17">
        <v>4</v>
      </c>
      <c r="G17">
        <v>8</v>
      </c>
      <c r="H17">
        <v>7</v>
      </c>
      <c r="I17">
        <v>3</v>
      </c>
      <c r="J17">
        <v>8</v>
      </c>
      <c r="K17">
        <v>5</v>
      </c>
      <c r="L17">
        <v>8</v>
      </c>
    </row>
    <row r="18" spans="1:12" ht="15.75" x14ac:dyDescent="0.25">
      <c r="A18" s="1" t="s">
        <v>22</v>
      </c>
      <c r="B18" s="1">
        <v>156</v>
      </c>
      <c r="C18" s="1">
        <v>188</v>
      </c>
      <c r="D18" s="1">
        <v>208</v>
      </c>
      <c r="E18" s="1">
        <v>228</v>
      </c>
      <c r="F18" s="1">
        <v>205</v>
      </c>
      <c r="G18" s="1">
        <v>258</v>
      </c>
      <c r="H18" s="1">
        <f>SUM(H19:H21)</f>
        <v>212</v>
      </c>
      <c r="I18" s="1">
        <v>226</v>
      </c>
      <c r="J18" s="1">
        <f>SUM(J19:J21)</f>
        <v>260</v>
      </c>
      <c r="K18" s="1">
        <f>SUM(K19:K21)</f>
        <v>235</v>
      </c>
      <c r="L18" s="1">
        <f t="shared" ref="L18" si="2">SUM(L19:L21)</f>
        <v>245</v>
      </c>
    </row>
    <row r="19" spans="1:12" x14ac:dyDescent="0.25">
      <c r="A19" t="s">
        <v>23</v>
      </c>
      <c r="B19">
        <v>85</v>
      </c>
      <c r="C19">
        <v>87</v>
      </c>
      <c r="D19">
        <v>87</v>
      </c>
      <c r="E19">
        <v>87</v>
      </c>
      <c r="F19">
        <v>84</v>
      </c>
      <c r="G19">
        <v>114</v>
      </c>
      <c r="H19">
        <v>84</v>
      </c>
      <c r="J19">
        <v>95</v>
      </c>
      <c r="K19">
        <v>80</v>
      </c>
      <c r="L19">
        <v>80</v>
      </c>
    </row>
    <row r="20" spans="1:12" x14ac:dyDescent="0.25">
      <c r="A20" t="s">
        <v>24</v>
      </c>
      <c r="B20">
        <v>26</v>
      </c>
      <c r="C20">
        <v>25</v>
      </c>
      <c r="D20">
        <v>25</v>
      </c>
      <c r="E20">
        <v>25</v>
      </c>
      <c r="F20">
        <v>17</v>
      </c>
      <c r="G20">
        <v>24</v>
      </c>
      <c r="H20">
        <v>17</v>
      </c>
      <c r="J20">
        <v>25</v>
      </c>
      <c r="K20">
        <v>15</v>
      </c>
      <c r="L20">
        <v>15</v>
      </c>
    </row>
    <row r="21" spans="1:12" x14ac:dyDescent="0.25">
      <c r="A21" t="s">
        <v>25</v>
      </c>
      <c r="B21">
        <v>45</v>
      </c>
      <c r="C21">
        <v>76</v>
      </c>
      <c r="D21">
        <v>96</v>
      </c>
      <c r="E21">
        <v>116</v>
      </c>
      <c r="F21">
        <v>104</v>
      </c>
      <c r="G21">
        <v>120</v>
      </c>
      <c r="H21">
        <v>111</v>
      </c>
      <c r="J21">
        <v>140</v>
      </c>
      <c r="K21">
        <v>140</v>
      </c>
      <c r="L21">
        <v>150</v>
      </c>
    </row>
    <row r="22" spans="1:12" ht="15.75" x14ac:dyDescent="0.25">
      <c r="A22" s="1" t="s">
        <v>26</v>
      </c>
      <c r="B22" s="1" t="s">
        <v>27</v>
      </c>
      <c r="C22" s="1" t="s">
        <v>28</v>
      </c>
      <c r="D22" s="1">
        <v>1531</v>
      </c>
      <c r="E22" s="1">
        <v>1526</v>
      </c>
      <c r="F22" s="1">
        <v>1627</v>
      </c>
      <c r="G22" s="1">
        <v>1615</v>
      </c>
      <c r="H22" s="1">
        <f>SUM(H23:H25)</f>
        <v>1706</v>
      </c>
      <c r="I22" s="1">
        <f>SUM(I23:I25)</f>
        <v>1635</v>
      </c>
      <c r="J22" s="1">
        <f>SUM(J23:J25)</f>
        <v>1830</v>
      </c>
      <c r="K22" s="1">
        <f t="shared" ref="K22:L22" si="3">SUM(K23:K25)</f>
        <v>1700</v>
      </c>
      <c r="L22" s="1">
        <f t="shared" si="3"/>
        <v>1765</v>
      </c>
    </row>
    <row r="23" spans="1:12" x14ac:dyDescent="0.25">
      <c r="A23" t="s">
        <v>29</v>
      </c>
      <c r="B23" t="s">
        <v>30</v>
      </c>
      <c r="C23" t="s">
        <v>31</v>
      </c>
      <c r="D23">
        <v>1041</v>
      </c>
      <c r="E23">
        <v>1040</v>
      </c>
      <c r="F23">
        <v>1096</v>
      </c>
      <c r="G23">
        <v>1100</v>
      </c>
      <c r="H23">
        <v>1136</v>
      </c>
      <c r="I23">
        <v>1149</v>
      </c>
      <c r="J23">
        <v>1200</v>
      </c>
      <c r="K23">
        <v>1200</v>
      </c>
      <c r="L23">
        <v>1250</v>
      </c>
    </row>
    <row r="24" spans="1:12" x14ac:dyDescent="0.25">
      <c r="A24" t="s">
        <v>11</v>
      </c>
      <c r="B24">
        <v>455</v>
      </c>
      <c r="C24">
        <v>455</v>
      </c>
      <c r="D24">
        <v>465</v>
      </c>
      <c r="E24">
        <v>461</v>
      </c>
      <c r="F24">
        <v>507</v>
      </c>
      <c r="G24">
        <v>490</v>
      </c>
      <c r="H24">
        <v>529</v>
      </c>
      <c r="I24">
        <v>486</v>
      </c>
      <c r="J24">
        <v>580</v>
      </c>
      <c r="K24">
        <v>500</v>
      </c>
      <c r="L24">
        <v>515</v>
      </c>
    </row>
    <row r="25" spans="1:12" x14ac:dyDescent="0.25">
      <c r="A25" t="s">
        <v>32</v>
      </c>
      <c r="B25">
        <v>23</v>
      </c>
      <c r="C25">
        <v>25</v>
      </c>
      <c r="D25">
        <v>25</v>
      </c>
      <c r="E25">
        <v>25</v>
      </c>
      <c r="F25">
        <v>23</v>
      </c>
      <c r="G25">
        <v>25</v>
      </c>
      <c r="H25">
        <v>41</v>
      </c>
      <c r="J25">
        <v>50</v>
      </c>
    </row>
    <row r="26" spans="1:12" ht="15.75" x14ac:dyDescent="0.25">
      <c r="A26" s="1" t="s">
        <v>33</v>
      </c>
      <c r="B26" s="1">
        <v>86</v>
      </c>
      <c r="C26" s="1">
        <v>127</v>
      </c>
      <c r="D26" s="1">
        <v>184</v>
      </c>
      <c r="E26" s="1">
        <v>74</v>
      </c>
      <c r="F26" s="1">
        <v>36</v>
      </c>
      <c r="G26" s="1">
        <v>74</v>
      </c>
      <c r="H26" s="1">
        <f>SUM(H27:H29)</f>
        <v>150</v>
      </c>
      <c r="I26" s="1">
        <v>172</v>
      </c>
      <c r="J26" s="1">
        <f>SUM(J27:J29)</f>
        <v>135</v>
      </c>
      <c r="K26" s="1">
        <f t="shared" ref="K26:L26" si="4">SUM(K27:K29)</f>
        <v>180</v>
      </c>
      <c r="L26" s="1">
        <f t="shared" si="4"/>
        <v>180</v>
      </c>
    </row>
    <row r="27" spans="1:12" x14ac:dyDescent="0.25">
      <c r="A27" t="s">
        <v>34</v>
      </c>
      <c r="B27">
        <v>72</v>
      </c>
      <c r="C27">
        <v>57</v>
      </c>
      <c r="D27">
        <v>16</v>
      </c>
      <c r="E27">
        <v>60</v>
      </c>
      <c r="F27">
        <v>22</v>
      </c>
      <c r="G27">
        <v>60</v>
      </c>
      <c r="H27">
        <v>87</v>
      </c>
      <c r="J27">
        <v>60</v>
      </c>
      <c r="K27">
        <v>90</v>
      </c>
      <c r="L27">
        <v>90</v>
      </c>
    </row>
    <row r="28" spans="1:12" x14ac:dyDescent="0.25">
      <c r="A28" t="s">
        <v>35</v>
      </c>
      <c r="C28">
        <v>56</v>
      </c>
      <c r="D28">
        <v>154</v>
      </c>
      <c r="H28">
        <v>28</v>
      </c>
    </row>
    <row r="29" spans="1:12" x14ac:dyDescent="0.25">
      <c r="A29" t="s">
        <v>95</v>
      </c>
      <c r="B29">
        <v>14</v>
      </c>
      <c r="C29">
        <v>14</v>
      </c>
      <c r="D29">
        <v>14</v>
      </c>
      <c r="E29">
        <v>14</v>
      </c>
      <c r="F29">
        <v>14</v>
      </c>
      <c r="G29">
        <v>14</v>
      </c>
      <c r="H29">
        <v>35</v>
      </c>
      <c r="J29">
        <v>75</v>
      </c>
      <c r="K29">
        <v>90</v>
      </c>
      <c r="L29">
        <v>90</v>
      </c>
    </row>
    <row r="30" spans="1:12" ht="15.75" x14ac:dyDescent="0.25">
      <c r="A30" s="1" t="s">
        <v>36</v>
      </c>
      <c r="B30" s="1">
        <v>3</v>
      </c>
      <c r="C30" s="1">
        <v>3</v>
      </c>
      <c r="D30" s="1">
        <v>5</v>
      </c>
      <c r="E30" s="1">
        <v>3</v>
      </c>
      <c r="F30" s="1">
        <v>4</v>
      </c>
      <c r="G30" s="1">
        <v>3</v>
      </c>
      <c r="H30" s="1">
        <v>3</v>
      </c>
      <c r="I30" s="1">
        <v>2</v>
      </c>
      <c r="J30" s="1">
        <v>3</v>
      </c>
      <c r="K30" s="1">
        <v>3</v>
      </c>
      <c r="L30" s="1">
        <v>3</v>
      </c>
    </row>
    <row r="31" spans="1:12" ht="15.75" x14ac:dyDescent="0.25">
      <c r="A31" s="1" t="s">
        <v>37</v>
      </c>
      <c r="B31" s="1">
        <v>34</v>
      </c>
      <c r="C31" s="1">
        <v>21</v>
      </c>
      <c r="D31" s="1">
        <v>97</v>
      </c>
      <c r="E31" s="1">
        <v>30</v>
      </c>
      <c r="F31" s="1">
        <v>66</v>
      </c>
      <c r="G31" s="1">
        <v>0</v>
      </c>
      <c r="H31" s="1">
        <v>18</v>
      </c>
      <c r="I31" s="1">
        <v>16</v>
      </c>
      <c r="J31" s="1">
        <v>0</v>
      </c>
      <c r="K31" s="1">
        <v>10</v>
      </c>
      <c r="L31" s="1">
        <v>10</v>
      </c>
    </row>
    <row r="32" spans="1:12" ht="15.75" x14ac:dyDescent="0.25">
      <c r="A32" s="1" t="s">
        <v>38</v>
      </c>
      <c r="B32" s="1">
        <v>152</v>
      </c>
      <c r="C32" s="1">
        <v>113</v>
      </c>
      <c r="D32" s="1">
        <v>229</v>
      </c>
      <c r="E32" s="1">
        <v>106</v>
      </c>
      <c r="F32" s="1">
        <v>209</v>
      </c>
      <c r="G32" s="1">
        <v>193</v>
      </c>
      <c r="H32" s="1">
        <f>SUM(H33:H37)</f>
        <v>297</v>
      </c>
      <c r="I32" s="1">
        <v>232</v>
      </c>
      <c r="J32" s="1">
        <f>SUM(J33:J37)</f>
        <v>130</v>
      </c>
      <c r="K32" s="1">
        <f t="shared" ref="K32:L32" si="5">SUM(K33:K37)</f>
        <v>170</v>
      </c>
      <c r="L32" s="1">
        <f t="shared" si="5"/>
        <v>170</v>
      </c>
    </row>
    <row r="33" spans="1:12" ht="15.75" x14ac:dyDescent="0.25">
      <c r="A33" t="s">
        <v>39</v>
      </c>
      <c r="B33">
        <v>51</v>
      </c>
      <c r="C33">
        <v>46</v>
      </c>
      <c r="D33">
        <v>43</v>
      </c>
      <c r="E33">
        <v>46</v>
      </c>
      <c r="F33">
        <v>42</v>
      </c>
      <c r="G33">
        <v>46</v>
      </c>
      <c r="H33">
        <v>38</v>
      </c>
      <c r="J33" s="1">
        <v>40</v>
      </c>
      <c r="K33" s="1">
        <v>40</v>
      </c>
      <c r="L33" s="1">
        <v>40</v>
      </c>
    </row>
    <row r="34" spans="1:12" ht="15.75" x14ac:dyDescent="0.25">
      <c r="A34" t="s">
        <v>40</v>
      </c>
      <c r="B34">
        <v>50</v>
      </c>
      <c r="C34">
        <v>67</v>
      </c>
      <c r="D34">
        <v>96</v>
      </c>
      <c r="E34">
        <v>60</v>
      </c>
      <c r="F34">
        <v>118</v>
      </c>
      <c r="G34">
        <v>60</v>
      </c>
      <c r="H34">
        <v>95</v>
      </c>
      <c r="J34" s="1">
        <v>90</v>
      </c>
      <c r="K34" s="1">
        <v>90</v>
      </c>
      <c r="L34" s="1">
        <v>90</v>
      </c>
    </row>
    <row r="35" spans="1:12" ht="15.75" x14ac:dyDescent="0.25">
      <c r="A35" t="s">
        <v>41</v>
      </c>
      <c r="B35">
        <v>1</v>
      </c>
      <c r="D35">
        <v>64</v>
      </c>
      <c r="G35">
        <v>17</v>
      </c>
      <c r="H35" s="2">
        <v>17</v>
      </c>
      <c r="K35" s="1">
        <v>40</v>
      </c>
      <c r="L35" s="1">
        <v>40</v>
      </c>
    </row>
    <row r="36" spans="1:12" ht="15.75" x14ac:dyDescent="0.25">
      <c r="A36" t="s">
        <v>84</v>
      </c>
      <c r="D36">
        <v>26</v>
      </c>
      <c r="F36">
        <v>6</v>
      </c>
      <c r="G36">
        <v>20</v>
      </c>
      <c r="H36" s="2">
        <v>84</v>
      </c>
    </row>
    <row r="37" spans="1:12" x14ac:dyDescent="0.25">
      <c r="A37" t="s">
        <v>42</v>
      </c>
      <c r="B37">
        <v>50</v>
      </c>
      <c r="F37">
        <v>43</v>
      </c>
      <c r="G37">
        <v>50</v>
      </c>
      <c r="H37">
        <v>63</v>
      </c>
      <c r="I37">
        <v>63</v>
      </c>
    </row>
    <row r="38" spans="1:12" ht="15.75" x14ac:dyDescent="0.25">
      <c r="A38" s="1" t="s">
        <v>43</v>
      </c>
      <c r="B38" s="1" t="s">
        <v>44</v>
      </c>
      <c r="C38" s="1" t="s">
        <v>45</v>
      </c>
      <c r="D38" s="1">
        <v>4196</v>
      </c>
      <c r="E38" s="1">
        <v>3718</v>
      </c>
      <c r="F38" s="1">
        <v>3935</v>
      </c>
      <c r="G38" s="1">
        <v>4047</v>
      </c>
      <c r="H38" s="1">
        <f>H32+H31+H30+H26+H22+H18+H11+H5+H4</f>
        <v>4346</v>
      </c>
      <c r="I38" s="1">
        <f>I32+I31+I30+I26+I22+I18+I11+I5+I4</f>
        <v>4329</v>
      </c>
      <c r="J38" s="1">
        <f>J32+J31+J30+J26+J22+J18+J11+J5+J4</f>
        <v>4419</v>
      </c>
      <c r="K38" s="1">
        <f t="shared" ref="K38:L38" si="6">K32+K31+K30+K26+K22+K18+K11+K5+K4</f>
        <v>4433</v>
      </c>
      <c r="L38" s="1">
        <f t="shared" si="6"/>
        <v>4581</v>
      </c>
    </row>
    <row r="40" spans="1:12" ht="15.75" x14ac:dyDescent="0.25">
      <c r="A40" s="1" t="s">
        <v>46</v>
      </c>
      <c r="B40" s="1" t="s">
        <v>1</v>
      </c>
      <c r="C40" s="1" t="s">
        <v>1</v>
      </c>
      <c r="D40" s="1" t="s">
        <v>1</v>
      </c>
      <c r="E40" s="1" t="s">
        <v>2</v>
      </c>
      <c r="F40" s="1" t="s">
        <v>3</v>
      </c>
      <c r="G40" s="1" t="s">
        <v>4</v>
      </c>
      <c r="H40" s="1" t="s">
        <v>5</v>
      </c>
      <c r="I40" s="1" t="s">
        <v>89</v>
      </c>
      <c r="J40" s="1" t="s">
        <v>87</v>
      </c>
      <c r="K40" s="1" t="s">
        <v>90</v>
      </c>
      <c r="L40" s="1" t="s">
        <v>88</v>
      </c>
    </row>
    <row r="41" spans="1:12" ht="15.75" x14ac:dyDescent="0.25">
      <c r="A41" s="1"/>
      <c r="B41" s="1">
        <v>2014</v>
      </c>
      <c r="C41" s="1">
        <v>2015</v>
      </c>
      <c r="D41" s="1">
        <v>2016</v>
      </c>
      <c r="E41" s="1">
        <v>2017</v>
      </c>
      <c r="F41" s="1"/>
      <c r="G41" s="1"/>
      <c r="H41" s="1"/>
      <c r="I41" s="1"/>
    </row>
    <row r="42" spans="1:12" ht="15.75" x14ac:dyDescent="0.25">
      <c r="A42" s="1" t="s">
        <v>47</v>
      </c>
      <c r="B42" s="1" t="s">
        <v>48</v>
      </c>
      <c r="C42" s="1" t="s">
        <v>49</v>
      </c>
      <c r="D42" s="1">
        <v>2173</v>
      </c>
      <c r="E42" s="1">
        <v>2185</v>
      </c>
      <c r="F42" s="1">
        <v>2125</v>
      </c>
      <c r="G42" s="1">
        <v>2288</v>
      </c>
      <c r="H42" s="1">
        <f>SUM(H43:H47)</f>
        <v>2392</v>
      </c>
      <c r="I42" s="1">
        <f>SUM(I43:I47)</f>
        <v>2482</v>
      </c>
      <c r="J42" s="1">
        <f>SUM(J43:J47)</f>
        <v>2530</v>
      </c>
      <c r="K42" s="1">
        <f t="shared" ref="K42:L42" si="7">SUM(K43:K47)</f>
        <v>2480</v>
      </c>
      <c r="L42" s="1">
        <f t="shared" si="7"/>
        <v>2540</v>
      </c>
    </row>
    <row r="43" spans="1:12" x14ac:dyDescent="0.25">
      <c r="A43" t="s">
        <v>10</v>
      </c>
      <c r="B43" t="s">
        <v>50</v>
      </c>
      <c r="C43" t="s">
        <v>51</v>
      </c>
      <c r="D43">
        <v>1312</v>
      </c>
      <c r="E43">
        <v>1335</v>
      </c>
      <c r="F43">
        <v>1360</v>
      </c>
      <c r="G43">
        <v>1396</v>
      </c>
      <c r="H43">
        <v>1384</v>
      </c>
      <c r="I43">
        <v>1481</v>
      </c>
      <c r="J43">
        <v>1550</v>
      </c>
      <c r="K43">
        <v>1550</v>
      </c>
      <c r="L43">
        <v>1600</v>
      </c>
    </row>
    <row r="44" spans="1:12" x14ac:dyDescent="0.25">
      <c r="A44" t="s">
        <v>11</v>
      </c>
      <c r="B44">
        <v>563</v>
      </c>
      <c r="C44">
        <v>585</v>
      </c>
      <c r="D44">
        <v>597</v>
      </c>
      <c r="E44">
        <v>608</v>
      </c>
      <c r="F44">
        <v>635</v>
      </c>
      <c r="G44">
        <v>652</v>
      </c>
      <c r="H44">
        <v>652</v>
      </c>
      <c r="I44">
        <v>666</v>
      </c>
      <c r="J44">
        <v>730</v>
      </c>
      <c r="K44">
        <v>730</v>
      </c>
      <c r="L44">
        <v>760</v>
      </c>
    </row>
    <row r="45" spans="1:12" x14ac:dyDescent="0.25">
      <c r="A45" t="s">
        <v>92</v>
      </c>
      <c r="B45">
        <v>72</v>
      </c>
      <c r="C45">
        <v>70</v>
      </c>
      <c r="D45">
        <v>56</v>
      </c>
      <c r="E45">
        <v>56</v>
      </c>
      <c r="G45">
        <v>60</v>
      </c>
      <c r="H45" t="s">
        <v>93</v>
      </c>
      <c r="I45">
        <v>30</v>
      </c>
      <c r="J45" t="s">
        <v>86</v>
      </c>
      <c r="K45">
        <v>20</v>
      </c>
    </row>
    <row r="46" spans="1:12" x14ac:dyDescent="0.25">
      <c r="A46" t="s">
        <v>52</v>
      </c>
      <c r="B46">
        <v>168</v>
      </c>
      <c r="C46">
        <v>204</v>
      </c>
      <c r="D46">
        <v>185</v>
      </c>
      <c r="E46">
        <v>156</v>
      </c>
      <c r="F46">
        <v>130</v>
      </c>
      <c r="G46">
        <v>150</v>
      </c>
      <c r="H46">
        <v>223</v>
      </c>
      <c r="I46">
        <v>206</v>
      </c>
      <c r="J46">
        <v>150</v>
      </c>
      <c r="K46">
        <v>130</v>
      </c>
      <c r="L46">
        <v>130</v>
      </c>
    </row>
    <row r="47" spans="1:12" x14ac:dyDescent="0.25">
      <c r="A47" t="s">
        <v>53</v>
      </c>
      <c r="B47">
        <v>30</v>
      </c>
      <c r="C47">
        <v>15</v>
      </c>
      <c r="D47">
        <v>24</v>
      </c>
      <c r="E47">
        <v>30</v>
      </c>
      <c r="G47">
        <v>30</v>
      </c>
      <c r="H47">
        <v>133</v>
      </c>
      <c r="I47">
        <v>99</v>
      </c>
      <c r="J47">
        <v>100</v>
      </c>
      <c r="K47">
        <v>50</v>
      </c>
      <c r="L47">
        <v>50</v>
      </c>
    </row>
    <row r="48" spans="1:12" ht="15.75" x14ac:dyDescent="0.25">
      <c r="A48" s="1" t="s">
        <v>54</v>
      </c>
      <c r="B48" s="1" t="s">
        <v>55</v>
      </c>
      <c r="C48" s="1" t="s">
        <v>56</v>
      </c>
      <c r="D48" s="1">
        <v>1202</v>
      </c>
      <c r="E48" s="1">
        <v>1327</v>
      </c>
      <c r="F48" s="1">
        <v>1444</v>
      </c>
      <c r="G48" s="1">
        <v>1389</v>
      </c>
      <c r="H48" s="1">
        <f>SUM(H49:H61)</f>
        <v>1266</v>
      </c>
      <c r="I48" s="1">
        <f>SUM(I49:I61)</f>
        <v>1548</v>
      </c>
      <c r="J48" s="1">
        <f>SUM(J49:J61)</f>
        <v>1561</v>
      </c>
      <c r="K48" s="1">
        <f t="shared" ref="K48:L48" si="8">SUM(K49:K61)</f>
        <v>1682</v>
      </c>
      <c r="L48" s="1">
        <f t="shared" si="8"/>
        <v>1687</v>
      </c>
    </row>
    <row r="49" spans="1:12" x14ac:dyDescent="0.25">
      <c r="A49" t="s">
        <v>57</v>
      </c>
      <c r="B49">
        <v>204</v>
      </c>
      <c r="C49">
        <v>216</v>
      </c>
      <c r="D49">
        <v>150</v>
      </c>
      <c r="E49">
        <v>224</v>
      </c>
      <c r="F49">
        <v>295</v>
      </c>
      <c r="G49">
        <v>236</v>
      </c>
      <c r="H49">
        <v>67</v>
      </c>
      <c r="I49">
        <v>226</v>
      </c>
      <c r="J49">
        <v>140</v>
      </c>
      <c r="K49">
        <v>151</v>
      </c>
      <c r="L49">
        <v>140</v>
      </c>
    </row>
    <row r="50" spans="1:12" x14ac:dyDescent="0.25">
      <c r="A50" t="s">
        <v>58</v>
      </c>
      <c r="B50">
        <v>431</v>
      </c>
      <c r="C50">
        <v>354</v>
      </c>
      <c r="D50">
        <v>361</v>
      </c>
      <c r="E50">
        <v>370</v>
      </c>
      <c r="F50">
        <v>381</v>
      </c>
      <c r="G50">
        <v>396</v>
      </c>
      <c r="H50">
        <v>379</v>
      </c>
      <c r="I50">
        <v>413</v>
      </c>
      <c r="J50">
        <v>400</v>
      </c>
      <c r="K50">
        <v>415</v>
      </c>
      <c r="L50">
        <v>420</v>
      </c>
    </row>
    <row r="51" spans="1:12" x14ac:dyDescent="0.25">
      <c r="A51" t="s">
        <v>59</v>
      </c>
      <c r="B51">
        <v>324</v>
      </c>
      <c r="C51">
        <v>324</v>
      </c>
      <c r="D51">
        <v>342</v>
      </c>
      <c r="E51">
        <v>350</v>
      </c>
      <c r="F51">
        <v>350</v>
      </c>
      <c r="G51">
        <v>360</v>
      </c>
      <c r="H51">
        <v>390</v>
      </c>
      <c r="I51">
        <v>406</v>
      </c>
      <c r="J51">
        <v>469</v>
      </c>
      <c r="K51">
        <v>469</v>
      </c>
      <c r="L51">
        <v>480</v>
      </c>
    </row>
    <row r="52" spans="1:12" x14ac:dyDescent="0.25">
      <c r="A52" t="s">
        <v>60</v>
      </c>
      <c r="C52">
        <v>38</v>
      </c>
      <c r="D52">
        <v>37</v>
      </c>
      <c r="E52">
        <v>37</v>
      </c>
    </row>
    <row r="53" spans="1:12" x14ac:dyDescent="0.25">
      <c r="A53" t="s">
        <v>91</v>
      </c>
      <c r="I53">
        <v>32</v>
      </c>
      <c r="K53">
        <v>35</v>
      </c>
      <c r="L53">
        <v>35</v>
      </c>
    </row>
    <row r="54" spans="1:12" x14ac:dyDescent="0.25">
      <c r="A54" t="s">
        <v>61</v>
      </c>
      <c r="B54">
        <v>55</v>
      </c>
      <c r="C54">
        <v>46</v>
      </c>
      <c r="D54">
        <v>42</v>
      </c>
      <c r="E54">
        <v>44</v>
      </c>
      <c r="F54">
        <v>39</v>
      </c>
      <c r="G54">
        <v>45</v>
      </c>
      <c r="H54">
        <v>44</v>
      </c>
      <c r="I54">
        <v>51</v>
      </c>
      <c r="J54">
        <v>45</v>
      </c>
      <c r="K54">
        <v>55</v>
      </c>
      <c r="L54">
        <v>55</v>
      </c>
    </row>
    <row r="55" spans="1:12" x14ac:dyDescent="0.25">
      <c r="A55" t="s">
        <v>62</v>
      </c>
      <c r="B55">
        <v>247</v>
      </c>
      <c r="C55">
        <v>199</v>
      </c>
      <c r="D55">
        <v>199</v>
      </c>
      <c r="E55">
        <v>252</v>
      </c>
      <c r="F55">
        <v>252</v>
      </c>
      <c r="G55">
        <v>250</v>
      </c>
      <c r="H55">
        <v>251</v>
      </c>
      <c r="I55">
        <v>315</v>
      </c>
      <c r="J55">
        <v>327</v>
      </c>
      <c r="K55">
        <v>327</v>
      </c>
      <c r="L55">
        <v>327</v>
      </c>
    </row>
    <row r="56" spans="1:12" x14ac:dyDescent="0.25">
      <c r="A56" t="s">
        <v>97</v>
      </c>
      <c r="K56">
        <v>38</v>
      </c>
      <c r="L56">
        <v>38</v>
      </c>
    </row>
    <row r="57" spans="1:12" x14ac:dyDescent="0.25">
      <c r="A57" t="s">
        <v>63</v>
      </c>
      <c r="B57">
        <v>31</v>
      </c>
      <c r="D57">
        <v>8</v>
      </c>
      <c r="E57">
        <v>8</v>
      </c>
    </row>
    <row r="58" spans="1:12" x14ac:dyDescent="0.25">
      <c r="A58" t="s">
        <v>64</v>
      </c>
      <c r="B58">
        <v>52</v>
      </c>
      <c r="C58">
        <v>42</v>
      </c>
      <c r="D58">
        <v>64</v>
      </c>
      <c r="E58">
        <v>42</v>
      </c>
      <c r="F58">
        <v>42</v>
      </c>
      <c r="G58">
        <v>42</v>
      </c>
      <c r="H58">
        <v>42</v>
      </c>
      <c r="I58">
        <v>42</v>
      </c>
      <c r="J58">
        <v>130</v>
      </c>
      <c r="K58">
        <v>142</v>
      </c>
      <c r="L58">
        <v>142</v>
      </c>
    </row>
    <row r="59" spans="1:12" x14ac:dyDescent="0.25">
      <c r="A59" t="s">
        <v>65</v>
      </c>
      <c r="B59">
        <v>27</v>
      </c>
      <c r="C59">
        <v>33</v>
      </c>
      <c r="F59">
        <v>73</v>
      </c>
      <c r="H59">
        <v>61</v>
      </c>
      <c r="I59">
        <v>61</v>
      </c>
      <c r="J59">
        <v>50</v>
      </c>
      <c r="K59">
        <v>50</v>
      </c>
      <c r="L59">
        <v>50</v>
      </c>
    </row>
    <row r="60" spans="1:12" x14ac:dyDescent="0.25">
      <c r="A60" t="s">
        <v>85</v>
      </c>
      <c r="G60">
        <v>60</v>
      </c>
      <c r="H60">
        <v>32</v>
      </c>
    </row>
    <row r="61" spans="1:12" x14ac:dyDescent="0.25">
      <c r="A61" t="s">
        <v>94</v>
      </c>
      <c r="B61">
        <v>14</v>
      </c>
      <c r="C61">
        <v>9</v>
      </c>
      <c r="F61">
        <v>10</v>
      </c>
      <c r="I61">
        <v>2</v>
      </c>
    </row>
    <row r="62" spans="1:12" ht="15.75" x14ac:dyDescent="0.25">
      <c r="A62" s="1" t="s">
        <v>66</v>
      </c>
      <c r="B62" s="1">
        <v>47</v>
      </c>
      <c r="C62" s="1">
        <v>129</v>
      </c>
      <c r="D62" s="1">
        <v>364</v>
      </c>
      <c r="E62" s="1">
        <v>70</v>
      </c>
      <c r="F62" s="1">
        <v>338</v>
      </c>
      <c r="G62" s="1">
        <v>240</v>
      </c>
      <c r="H62" s="1">
        <f>SUM(H63:H66)</f>
        <v>272</v>
      </c>
      <c r="I62" s="1">
        <f>SUM(I63:I66)</f>
        <v>297</v>
      </c>
      <c r="J62" s="1">
        <f>SUM(J63:J66)</f>
        <v>280</v>
      </c>
      <c r="K62" s="1">
        <f t="shared" ref="K62:L62" si="9">SUM(K63:K66)</f>
        <v>300</v>
      </c>
      <c r="L62" s="1">
        <f t="shared" si="9"/>
        <v>310</v>
      </c>
    </row>
    <row r="63" spans="1:12" x14ac:dyDescent="0.25">
      <c r="A63" t="s">
        <v>67</v>
      </c>
      <c r="B63">
        <v>47</v>
      </c>
      <c r="C63">
        <v>73</v>
      </c>
      <c r="D63">
        <v>195</v>
      </c>
      <c r="E63">
        <v>70</v>
      </c>
      <c r="F63">
        <v>69</v>
      </c>
      <c r="G63">
        <v>70</v>
      </c>
      <c r="H63">
        <v>189</v>
      </c>
      <c r="I63">
        <v>297</v>
      </c>
      <c r="J63">
        <v>280</v>
      </c>
      <c r="K63">
        <v>300</v>
      </c>
      <c r="L63">
        <v>310</v>
      </c>
    </row>
    <row r="64" spans="1:12" x14ac:dyDescent="0.25">
      <c r="A64" t="s">
        <v>68</v>
      </c>
      <c r="C64">
        <v>56</v>
      </c>
      <c r="D64">
        <v>15</v>
      </c>
      <c r="F64">
        <v>269</v>
      </c>
      <c r="G64">
        <v>170</v>
      </c>
      <c r="H64">
        <v>83</v>
      </c>
    </row>
    <row r="65" spans="1:12" x14ac:dyDescent="0.25">
      <c r="A65" t="s">
        <v>69</v>
      </c>
      <c r="D65">
        <v>91</v>
      </c>
    </row>
    <row r="66" spans="1:12" x14ac:dyDescent="0.25">
      <c r="A66" t="s">
        <v>70</v>
      </c>
      <c r="D66">
        <v>63</v>
      </c>
    </row>
    <row r="67" spans="1:12" ht="15.75" x14ac:dyDescent="0.25">
      <c r="A67" s="1" t="s">
        <v>71</v>
      </c>
      <c r="B67" s="1">
        <v>2</v>
      </c>
      <c r="C67" s="1">
        <v>2</v>
      </c>
      <c r="D67" s="1">
        <v>1</v>
      </c>
      <c r="E67" s="1">
        <v>2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</row>
    <row r="68" spans="1:12" ht="15.75" x14ac:dyDescent="0.25">
      <c r="A68" s="1" t="s">
        <v>72</v>
      </c>
      <c r="B68" s="1">
        <v>17</v>
      </c>
      <c r="C68" s="1">
        <v>73</v>
      </c>
      <c r="D68" s="1">
        <v>68</v>
      </c>
      <c r="E68" s="1">
        <v>15</v>
      </c>
      <c r="F68" s="1">
        <v>14</v>
      </c>
      <c r="G68" s="1">
        <v>0</v>
      </c>
      <c r="H68" s="1">
        <f>SUM(H69:H70)</f>
        <v>22</v>
      </c>
      <c r="I68" s="1">
        <f>SUM(I69:I70)</f>
        <v>7</v>
      </c>
      <c r="J68" s="1">
        <f>SUM(J69:J70)</f>
        <v>0</v>
      </c>
      <c r="K68" s="1">
        <f t="shared" ref="K68:L68" si="10">SUM(K69:K70)</f>
        <v>15</v>
      </c>
      <c r="L68" s="1">
        <f t="shared" si="10"/>
        <v>0</v>
      </c>
    </row>
    <row r="69" spans="1:12" x14ac:dyDescent="0.25">
      <c r="A69" t="s">
        <v>73</v>
      </c>
      <c r="B69">
        <v>2</v>
      </c>
      <c r="C69">
        <v>3</v>
      </c>
      <c r="D69">
        <v>13</v>
      </c>
      <c r="H69">
        <v>16</v>
      </c>
      <c r="K69">
        <v>15</v>
      </c>
    </row>
    <row r="70" spans="1:12" x14ac:dyDescent="0.25">
      <c r="A70" t="s">
        <v>74</v>
      </c>
      <c r="B70">
        <v>15</v>
      </c>
      <c r="C70">
        <v>70</v>
      </c>
      <c r="D70">
        <v>55</v>
      </c>
      <c r="E70">
        <v>15</v>
      </c>
      <c r="H70">
        <v>6</v>
      </c>
      <c r="I70">
        <v>7</v>
      </c>
    </row>
    <row r="71" spans="1:12" ht="15.75" x14ac:dyDescent="0.25">
      <c r="A71" s="1" t="s">
        <v>75</v>
      </c>
      <c r="B71" s="1">
        <v>80</v>
      </c>
      <c r="C71" s="1">
        <v>77</v>
      </c>
      <c r="D71" s="1">
        <v>122</v>
      </c>
      <c r="E71" s="1">
        <v>77</v>
      </c>
      <c r="F71" s="1">
        <v>113</v>
      </c>
      <c r="G71" s="1">
        <v>65</v>
      </c>
      <c r="H71" s="1">
        <f>SUM(H72:H74)</f>
        <v>199</v>
      </c>
      <c r="I71" s="1">
        <f>SUM(I72:I74)</f>
        <v>132</v>
      </c>
      <c r="J71" s="1">
        <f>SUM(J72:J74)</f>
        <v>30</v>
      </c>
      <c r="K71" s="1">
        <f t="shared" ref="K71:L71" si="11">SUM(K72:K74)</f>
        <v>60</v>
      </c>
      <c r="L71" s="1">
        <f t="shared" si="11"/>
        <v>60</v>
      </c>
    </row>
    <row r="72" spans="1:12" x14ac:dyDescent="0.25">
      <c r="A72" t="s">
        <v>76</v>
      </c>
      <c r="B72">
        <v>65</v>
      </c>
      <c r="C72">
        <v>60</v>
      </c>
      <c r="D72">
        <v>43</v>
      </c>
      <c r="E72">
        <v>66</v>
      </c>
      <c r="G72">
        <v>65</v>
      </c>
      <c r="H72">
        <v>110</v>
      </c>
      <c r="I72">
        <v>118</v>
      </c>
      <c r="J72">
        <v>30</v>
      </c>
      <c r="K72">
        <v>60</v>
      </c>
      <c r="L72">
        <v>60</v>
      </c>
    </row>
    <row r="73" spans="1:12" x14ac:dyDescent="0.25">
      <c r="A73" t="s">
        <v>77</v>
      </c>
      <c r="B73">
        <v>15</v>
      </c>
      <c r="C73">
        <v>17</v>
      </c>
      <c r="D73">
        <v>76</v>
      </c>
      <c r="E73">
        <v>11</v>
      </c>
      <c r="H73">
        <v>73</v>
      </c>
    </row>
    <row r="74" spans="1:12" x14ac:dyDescent="0.25">
      <c r="A74" t="s">
        <v>78</v>
      </c>
      <c r="D74">
        <v>4</v>
      </c>
      <c r="H74">
        <v>16</v>
      </c>
      <c r="I74">
        <v>14</v>
      </c>
    </row>
    <row r="75" spans="1:12" ht="15.75" x14ac:dyDescent="0.25">
      <c r="A75" s="1" t="s">
        <v>79</v>
      </c>
      <c r="B75" s="1">
        <v>77</v>
      </c>
      <c r="C75" s="1">
        <v>48</v>
      </c>
      <c r="D75" s="1">
        <v>64</v>
      </c>
      <c r="E75" s="1">
        <v>64</v>
      </c>
      <c r="F75" s="1">
        <v>74</v>
      </c>
      <c r="G75" s="1">
        <v>70</v>
      </c>
      <c r="H75" s="1">
        <v>137</v>
      </c>
      <c r="I75" s="1">
        <v>106</v>
      </c>
      <c r="J75" s="1">
        <v>50</v>
      </c>
      <c r="K75" s="1">
        <v>50</v>
      </c>
      <c r="L75" s="1">
        <v>50</v>
      </c>
    </row>
    <row r="76" spans="1:12" ht="15.75" x14ac:dyDescent="0.25">
      <c r="A76" s="1" t="s">
        <v>80</v>
      </c>
      <c r="B76" s="1" t="s">
        <v>81</v>
      </c>
      <c r="C76" s="1" t="s">
        <v>82</v>
      </c>
      <c r="D76" s="1">
        <v>4122</v>
      </c>
      <c r="E76" s="1">
        <v>3740</v>
      </c>
      <c r="F76" s="1">
        <v>4109</v>
      </c>
      <c r="G76" s="1">
        <v>4053</v>
      </c>
      <c r="H76" s="1">
        <f>SUM(H75+H71+H68+H67+H62+H48+H42)</f>
        <v>4289</v>
      </c>
      <c r="I76" s="1">
        <f>SUM(I75+I71+I68+I67+I62+I48+I42)</f>
        <v>4573</v>
      </c>
      <c r="J76" s="1">
        <f>SUM(J75+J71+J68+J67+J62+J48+J42)</f>
        <v>4452</v>
      </c>
      <c r="K76" s="1">
        <f t="shared" ref="K76:L76" si="12">SUM(K75+K71+K68+K67+K62+K48+K42)</f>
        <v>4588</v>
      </c>
      <c r="L76" s="1">
        <f t="shared" si="12"/>
        <v>4648</v>
      </c>
    </row>
    <row r="77" spans="1:12" x14ac:dyDescent="0.25">
      <c r="A77" t="s">
        <v>83</v>
      </c>
      <c r="B77">
        <v>22</v>
      </c>
      <c r="C77">
        <v>-12</v>
      </c>
      <c r="D77">
        <v>-74</v>
      </c>
      <c r="E77">
        <v>22</v>
      </c>
      <c r="F77">
        <v>174</v>
      </c>
      <c r="G77">
        <v>6</v>
      </c>
      <c r="H77">
        <f>H76-H38</f>
        <v>-57</v>
      </c>
      <c r="I77">
        <f>I76-I38</f>
        <v>244</v>
      </c>
      <c r="J77">
        <f>J76-J38</f>
        <v>33</v>
      </c>
      <c r="K77">
        <f t="shared" ref="K77:L77" si="13">K76-K38</f>
        <v>155</v>
      </c>
      <c r="L77">
        <f t="shared" si="13"/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PRIEUR</dc:creator>
  <cp:lastModifiedBy>Sandra LEROY</cp:lastModifiedBy>
  <dcterms:created xsi:type="dcterms:W3CDTF">2019-07-31T10:49:04Z</dcterms:created>
  <dcterms:modified xsi:type="dcterms:W3CDTF">2021-02-04T14:19:45Z</dcterms:modified>
</cp:coreProperties>
</file>